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<sst xmlns="http://schemas.openxmlformats.org/spreadsheetml/2006/main" count="40" uniqueCount="33">
  <si>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</si>
  <si>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</si>
  <si>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</si>
  <si>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</si>
  <si>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</si>
  <si>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</si>
  <si>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</si>
  <si>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</si>
  <si>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</si>
  <si>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</si>
  <si>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</si>
  <si>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</si>
  <si>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</si>
  <si>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</si>
  <si>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</si>
  <si>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</si>
  <si>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</si>
  <si>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</si>
  <si>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</si>
  <si>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</si>
  <si>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</si>
  <si>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</si>
  <si>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</si>
  <si>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</si>
  <si>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</si>
  <si>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</si>
  <si>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</si>
  <si>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</si>
  <si>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Høyeste omgang (2 serier)</t>
  </si>
  <si>
    <t>Simen Jensen</t>
  </si>
  <si>
    <t>Vågan</t>
  </si>
  <si>
    <t>Vågan 4, Simen Jensen &amp; Andre Iversen</t>
  </si>
  <si>
    <t>Lokalliga 2009/2010 - Uke 12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</si>
</sst>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C1">
      <selection activeCell="O4" sqref="O4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5742187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24</v>
      </c>
      <c r="F4" s="8"/>
      <c r="G4" s="8">
        <v>20</v>
      </c>
      <c r="H4" s="8">
        <v>1</v>
      </c>
      <c r="I4" s="8">
        <v>3</v>
      </c>
      <c r="J4" s="8"/>
      <c r="K4" s="7">
        <f>1634+1775+1800+1774+1769+1800+2046+1756+2044+1749+1710+1929+1939+1998+1306+1924+1851+1975+1741+1869+1961+2004+2034+1783</f>
        <v>44171</v>
      </c>
      <c r="L4" s="7"/>
      <c r="M4" s="11">
        <f>K4/240</f>
        <v>184.04583333333332</v>
      </c>
      <c r="N4" s="7"/>
      <c r="O4" s="15">
        <v>118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22</v>
      </c>
      <c r="F5" s="8"/>
      <c r="G5" s="8">
        <v>20</v>
      </c>
      <c r="H5" s="8"/>
      <c r="I5" s="8">
        <v>2</v>
      </c>
      <c r="J5" s="8"/>
      <c r="K5" s="7">
        <f>1895+2171+1836+1946+2155+2023+2036+2001+1735+1950+2031+1859+1724+1957+1913+1555+2003+2354+2032+2119+2078+1765</f>
        <v>43138</v>
      </c>
      <c r="L5" s="7"/>
      <c r="M5" s="11">
        <f>K5/220</f>
        <v>196.0818181818182</v>
      </c>
      <c r="N5" s="7"/>
      <c r="O5" s="15">
        <v>112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10</v>
      </c>
      <c r="D6" s="45"/>
      <c r="E6" s="16">
        <v>24</v>
      </c>
      <c r="F6" s="16"/>
      <c r="G6" s="16">
        <v>17</v>
      </c>
      <c r="H6" s="16"/>
      <c r="I6" s="16">
        <v>7</v>
      </c>
      <c r="J6" s="16"/>
      <c r="K6" s="17">
        <f>1917+1901+1986+1858+1830+1741+1932+1866+1912+1927+1803+1890+1808+1620+1863+1941+1814+1918+1737+1747+1886+1799+1812+1781</f>
        <v>44289</v>
      </c>
      <c r="L6" s="17"/>
      <c r="M6" s="18">
        <f>K6/240</f>
        <v>184.5375</v>
      </c>
      <c r="N6" s="17"/>
      <c r="O6" s="19">
        <v>109.5</v>
      </c>
      <c r="P6" s="7"/>
      <c r="Q6" s="3"/>
      <c r="R6" s="43" t="s">
        <v>29</v>
      </c>
      <c r="S6" s="44" t="s">
        <v>30</v>
      </c>
      <c r="T6" s="39">
        <v>247</v>
      </c>
    </row>
    <row r="7" spans="1:20" ht="27.75">
      <c r="A7" s="10">
        <v>4</v>
      </c>
      <c r="B7" s="10"/>
      <c r="C7" s="13" t="s">
        <v>4</v>
      </c>
      <c r="D7" s="6"/>
      <c r="E7" s="8">
        <v>21</v>
      </c>
      <c r="F7" s="8"/>
      <c r="G7" s="8">
        <v>15</v>
      </c>
      <c r="H7" s="8">
        <v>3</v>
      </c>
      <c r="I7" s="8">
        <v>3</v>
      </c>
      <c r="J7" s="8"/>
      <c r="K7" s="7">
        <f>1708+1791+1816+1946+1910+2097+1770+2170+1783+2062+1906+1824+1946+2110+1891+1961+1656+1823+1889+1768+1824</f>
        <v>39651</v>
      </c>
      <c r="L7" s="7"/>
      <c r="M7" s="11">
        <f>K7/210</f>
        <v>188.81428571428572</v>
      </c>
      <c r="N7" s="7"/>
      <c r="O7" s="15">
        <v>95.5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23</v>
      </c>
      <c r="F8" s="8"/>
      <c r="G8" s="8">
        <v>16</v>
      </c>
      <c r="H8" s="8"/>
      <c r="I8" s="8">
        <v>7</v>
      </c>
      <c r="J8" s="8"/>
      <c r="K8" s="7">
        <f>1461+1508+1750+1967+1784+2028+1990+1566+1833+2112+2391+2047+1918+1749+1429+1776+1591+1624+2178+1832+1741+1581+1763</f>
        <v>41619</v>
      </c>
      <c r="L8" s="7"/>
      <c r="M8" s="11">
        <f>K8/230</f>
        <v>180.95217391304348</v>
      </c>
      <c r="N8" s="7"/>
      <c r="O8" s="15">
        <v>89.5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20</v>
      </c>
      <c r="F9" s="8"/>
      <c r="G9" s="8">
        <v>13</v>
      </c>
      <c r="H9" s="8"/>
      <c r="I9" s="8">
        <v>7</v>
      </c>
      <c r="J9" s="8"/>
      <c r="K9" s="7">
        <f>1668+1517+1673+1901+1670+1945+1774+1599+2023+1746+1847+1180+1450+2177+1700+1652+1567+2017+1765+1942</f>
        <v>34813</v>
      </c>
      <c r="L9" s="7"/>
      <c r="M9" s="11">
        <f>K9/200</f>
        <v>174.065</v>
      </c>
      <c r="N9" s="7"/>
      <c r="O9" s="15">
        <v>79.5</v>
      </c>
      <c r="P9" s="7"/>
      <c r="Q9" s="3"/>
      <c r="R9" s="43" t="s">
        <v>29</v>
      </c>
      <c r="S9" s="44" t="s">
        <v>30</v>
      </c>
      <c r="T9" s="39">
        <v>1096</v>
      </c>
    </row>
    <row r="10" spans="1:20" ht="27.75">
      <c r="A10" s="10">
        <v>7</v>
      </c>
      <c r="B10" s="10"/>
      <c r="C10" s="13" t="s">
        <v>8</v>
      </c>
      <c r="D10" s="6"/>
      <c r="E10" s="8">
        <v>16</v>
      </c>
      <c r="F10" s="8"/>
      <c r="G10" s="8">
        <v>9</v>
      </c>
      <c r="H10" s="8">
        <v>1</v>
      </c>
      <c r="I10" s="8">
        <v>6</v>
      </c>
      <c r="J10" s="8"/>
      <c r="K10" s="7">
        <f>1628+1697+2049+1998+1520+1789+1474+1949+1721+1871+1742+1579+1546+1757+1681+1677</f>
        <v>27678</v>
      </c>
      <c r="L10" s="7"/>
      <c r="M10" s="11">
        <f>K10/160</f>
        <v>172.9875</v>
      </c>
      <c r="N10" s="7"/>
      <c r="O10" s="15">
        <v>61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16</v>
      </c>
      <c r="F11" s="14"/>
      <c r="G11" s="14">
        <v>9</v>
      </c>
      <c r="H11" s="14"/>
      <c r="I11" s="14">
        <v>7</v>
      </c>
      <c r="J11" s="14"/>
      <c r="K11" s="7">
        <f>1528+1493+1517+1639+1617+1964+1709+1903+1639+1644+1695+1605+2009+1723+1422+1951</f>
        <v>27058</v>
      </c>
      <c r="L11" s="7"/>
      <c r="M11" s="11">
        <f>K11/160</f>
        <v>169.1125</v>
      </c>
      <c r="N11" s="7"/>
      <c r="O11" s="15">
        <v>53</v>
      </c>
      <c r="P11" s="7"/>
      <c r="Q11" s="3"/>
      <c r="R11" s="36" t="s">
        <v>28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6" t="s">
        <v>31</v>
      </c>
      <c r="S12" s="47"/>
      <c r="T12" s="39">
        <v>466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10</v>
      </c>
      <c r="F15" s="14"/>
      <c r="G15" s="14">
        <v>3</v>
      </c>
      <c r="H15" s="14"/>
      <c r="I15" s="14">
        <v>7</v>
      </c>
      <c r="J15" s="14"/>
      <c r="K15" s="7">
        <f>1415+1562+1330+1460+1407+1471+1823+1795+1597+1742</f>
        <v>15602</v>
      </c>
      <c r="L15" s="7"/>
      <c r="M15" s="11">
        <f>K15/100</f>
        <v>156.02</v>
      </c>
      <c r="N15" s="7"/>
      <c r="O15" s="15">
        <v>18</v>
      </c>
      <c r="P15" s="7"/>
      <c r="Q15" s="3"/>
      <c r="R15" s="46" t="s">
        <v>31</v>
      </c>
      <c r="S15" s="47"/>
      <c r="T15" s="39">
        <v>1951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2010-03-29T19:28:29Z</dcterms:modified>
  <cp:category/>
  <cp:version/>
  <cp:contentType/>
  <cp:contentStatus/>
</cp:coreProperties>
</file>